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visibility="hidden" xWindow="0" yWindow="-105" windowWidth="19425" windowHeight="10305" firstSheet="7" activeTab="7"/>
    <workbookView visibility="hidden" xWindow="0" yWindow="-105" windowWidth="19425" windowHeight="10305"/>
    <workbookView xWindow="-105" yWindow="-105" windowWidth="19425" windowHeight="10305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<sst xmlns="http://schemas.openxmlformats.org/spreadsheetml/2006/main" count="872" uniqueCount="614">
  <si>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</si>
  <si>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</si>
  <si>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</si>
  <si>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</si>
  <si>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</si>
  <si>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</si>
  <si>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</si>
  <si>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</si>
  <si>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</si>
  <si>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</si>
  <si>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</si>
  <si>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</si>
  <si>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</si>
  <si>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</si>
  <si>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</si>
  <si>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</si>
  <si>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</si>
  <si>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</si>
  <si>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</si>
  <si>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</si>
  <si>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</si>
  <si>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</si>
  <si>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</si>
  <si>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</si>
  <si>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</si>
  <si>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</si>
  <si>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</si>
  <si>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</si>
  <si>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</si>
  <si>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</si>
  <si>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</si>
  <si>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</si>
  <si>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</si>
  <si>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</si>
  <si>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</si>
  <si>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</si>
  <si>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</si>
  <si>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</si>
  <si>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</si>
  <si>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</si>
  <si>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</si>
  <si>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</si>
  <si>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</si>
  <si>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</si>
  <si>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</si>
  <si>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</si>
  <si>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</si>
  <si>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</si>
  <si>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</si>
  <si>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</si>
  <si>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</si>
  <si>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</si>
  <si>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</si>
  <si>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</si>
  <si>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</si>
  <si>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</si>
  <si>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</si>
  <si>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</si>
  <si>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</si>
  <si>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</si>
  <si>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</si>
  <si>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</si>
  <si>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</si>
  <si>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</si>
  <si>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</si>
  <si>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</si>
  <si>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</si>
  <si>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</si>
  <si>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</si>
  <si>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</si>
  <si>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</si>
  <si>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</si>
  <si>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</si>
  <si>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</si>
  <si>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</si>
  <si>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</si>
  <si>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</si>
  <si>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</si>
  <si>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</si>
  <si>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</si>
  <si>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</si>
  <si>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</si>
  <si>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</si>
  <si>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</si>
  <si>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</si>
  <si>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</si>
  <si>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</si>
  <si>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</si>
  <si>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</si>
  <si>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</si>
  <si>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</si>
  <si>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</si>
  <si>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</si>
  <si>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</si>
  <si>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</si>
  <si>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</si>
  <si>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</si>
  <si>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</si>
  <si>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</si>
  <si>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</si>
  <si>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</si>
  <si>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</si>
  <si>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</si>
  <si>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</si>
  <si>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</si>
  <si>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</si>
  <si>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</si>
  <si>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</si>
  <si>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</si>
  <si>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</si>
  <si>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</si>
  <si>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</si>
  <si>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</si>
  <si>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</si>
  <si>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</si>
  <si>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</si>
  <si>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</si>
  <si>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</si>
  <si>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</si>
  <si>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</si>
  <si>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</si>
  <si>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</si>
  <si>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</si>
  <si>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</si>
  <si>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</si>
  <si>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</si>
  <si>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</si>
  <si>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</si>
  <si>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</si>
  <si>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</si>
  <si>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</si>
  <si>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</si>
  <si>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</si>
  <si>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</si>
  <si>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</si>
  <si>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</si>
  <si>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</si>
  <si>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</si>
  <si>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</si>
  <si>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</si>
  <si>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</si>
  <si>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</si>
  <si>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</si>
  <si>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</si>
  <si>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</si>
  <si>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</si>
  <si>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</si>
  <si>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</si>
  <si>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</si>
  <si>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</si>
  <si>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</si>
  <si>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</si>
  <si>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</si>
  <si>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</si>
  <si>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</si>
  <si>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</si>
  <si>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</si>
  <si>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</si>
  <si>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</si>
  <si>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</si>
  <si>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</si>
  <si>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</si>
  <si>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</si>
  <si>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</si>
  <si>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</si>
  <si>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</si>
  <si>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</si>
  <si>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</si>
  <si>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</si>
  <si>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</si>
  <si>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</si>
  <si>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</si>
  <si>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</si>
  <si>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</si>
  <si>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</si>
  <si>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</si>
  <si>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</si>
  <si>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</si>
  <si>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</si>
  <si>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</si>
  <si>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</si>
  <si>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</si>
  <si>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</si>
  <si>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</si>
  <si>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</si>
  <si>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</si>
  <si>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</si>
  <si>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</si>
  <si>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</si>
  <si>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</si>
  <si>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</si>
  <si>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</si>
  <si>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</si>
  <si>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</si>
  <si>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</si>
  <si>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</si>
  <si>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</si>
  <si>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</si>
  <si>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</si>
  <si>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</si>
  <si>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</si>
  <si>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</si>
  <si>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</si>
  <si>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</si>
  <si>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</si>
  <si>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</si>
  <si>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</si>
  <si>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</si>
  <si>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</si>
  <si>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</si>
  <si>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</si>
  <si>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</si>
  <si>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</si>
  <si>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</si>
  <si>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</si>
  <si>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</si>
  <si>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</si>
  <si>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</si>
  <si>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</si>
  <si>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</si>
  <si>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</si>
  <si>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</si>
  <si>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</si>
  <si>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</si>
  <si>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</si>
  <si>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</si>
  <si>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</si>
  <si>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</si>
  <si>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</si>
  <si>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</si>
  <si>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</si>
  <si>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</si>
  <si>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</si>
  <si>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</si>
  <si>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</si>
  <si>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</si>
  <si>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</si>
  <si>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</si>
  <si>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</si>
  <si>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</si>
  <si>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</si>
  <si>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</si>
  <si>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</si>
  <si>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</si>
  <si>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</si>
  <si>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</si>
  <si>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</si>
  <si>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</si>
  <si>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</si>
  <si>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</si>
  <si>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</si>
  <si>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</si>
  <si>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</si>
  <si>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</si>
  <si>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</si>
  <si>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</si>
  <si>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</si>
  <si>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</si>
  <si>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</si>
  <si>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</si>
  <si>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</si>
  <si>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</si>
  <si>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</si>
  <si>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</si>
  <si>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</si>
  <si>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</si>
  <si>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</si>
  <si>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</si>
  <si>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</si>
  <si>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</si>
  <si>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</si>
  <si>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</si>
  <si>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</si>
  <si>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</si>
  <si>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</si>
  <si>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</si>
  <si>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</si>
  <si>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</si>
  <si>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</si>
  <si>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</si>
  <si>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</si>
  <si>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</si>
  <si>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</si>
  <si>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</si>
  <si>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</si>
  <si>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</si>
  <si>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</si>
  <si>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</si>
  <si>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</si>
  <si>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</si>
  <si>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</si>
  <si>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</si>
  <si>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</si>
  <si>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</si>
  <si>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</si>
  <si>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</si>
  <si>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</si>
  <si>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</si>
  <si>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</si>
  <si>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</si>
  <si>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</si>
  <si>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</si>
  <si>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</si>
  <si>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</si>
  <si>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</si>
  <si>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</si>
  <si>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</si>
  <si>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</si>
  <si>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</si>
  <si>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</si>
  <si>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</si>
  <si>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</si>
  <si>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</si>
  <si>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</si>
  <si>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</si>
  <si>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</si>
  <si>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</si>
  <si>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</si>
  <si>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</si>
  <si>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</si>
  <si>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</si>
  <si>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</si>
  <si>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</si>
  <si>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</si>
  <si>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</si>
  <si>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</si>
  <si>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</si>
  <si>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</si>
  <si>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</si>
  <si>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</si>
  <si>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</si>
  <si>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</si>
  <si>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</si>
  <si>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</si>
  <si>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</si>
  <si>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</si>
  <si>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</si>
  <si>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</si>
  <si>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</si>
  <si>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</si>
  <si>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</si>
  <si>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</si>
  <si>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</si>
  <si>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</si>
  <si>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</si>
  <si>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</si>
  <si>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</si>
  <si>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</si>
  <si>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</si>
  <si>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</si>
  <si>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</si>
  <si>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</si>
  <si>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</si>
  <si>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</si>
  <si>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</si>
  <si>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</si>
  <si>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</si>
  <si>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</si>
  <si>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</si>
  <si>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</si>
  <si>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</si>
  <si>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</si>
  <si>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</si>
  <si>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</si>
  <si>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</si>
  <si>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</si>
  <si>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</si>
  <si>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</si>
  <si>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</si>
  <si>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</si>
  <si>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</si>
  <si>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</si>
  <si>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</si>
  <si>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</si>
  <si>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</si>
  <si>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</si>
  <si>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</si>
  <si>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</si>
  <si>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</si>
  <si>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</si>
  <si>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</si>
  <si>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</si>
  <si>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</si>
  <si>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</si>
  <si>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</si>
  <si>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</si>
  <si>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</si>
  <si>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</si>
  <si>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</si>
  <si>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</si>
  <si>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</si>
  <si>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</si>
  <si>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</si>
  <si>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</si>
  <si>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</si>
  <si>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</si>
  <si>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</si>
  <si>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</si>
  <si>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</si>
  <si>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</si>
  <si>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</si>
  <si>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</si>
  <si>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</si>
  <si>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</si>
  <si>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</si>
  <si>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</si>
  <si>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</si>
  <si>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</si>
  <si>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</si>
  <si>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</si>
  <si>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</si>
  <si>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</si>
  <si>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</si>
  <si>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</si>
  <si>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</si>
  <si>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</si>
  <si>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</si>
  <si>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</si>
  <si>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</si>
  <si>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</si>
  <si>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</si>
  <si>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</si>
  <si>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</si>
  <si>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</si>
  <si>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</si>
  <si>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</si>
  <si>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</si>
  <si>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</si>
  <si>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</si>
  <si>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</si>
  <si>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</si>
  <si>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</si>
  <si>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</si>
  <si>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</si>
  <si>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</si>
  <si>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</si>
  <si>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</si>
  <si>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</si>
  <si>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</si>
  <si>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</si>
  <si>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</si>
  <si>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</si>
  <si>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</si>
  <si>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</si>
  <si>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</si>
  <si>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</si>
  <si>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</si>
  <si>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</si>
  <si>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</si>
  <si>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</si>
  <si>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</si>
  <si>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</si>
  <si>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</si>
  <si>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</si>
  <si>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</si>
  <si>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</si>
  <si>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</si>
  <si>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</si>
  <si>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</si>
  <si>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</si>
  <si>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</si>
  <si>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</si>
  <si>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</si>
  <si>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</si>
  <si>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</si>
  <si>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</si>
  <si>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</si>
  <si>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</si>
  <si>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</si>
  <si>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</si>
  <si>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</si>
  <si>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</si>
  <si>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</si>
  <si>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</si>
  <si>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</si>
  <si>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</si>
  <si>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</si>
  <si>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</si>
  <si>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</si>
  <si>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</si>
  <si>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</si>
  <si>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</si>
  <si>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</si>
  <si>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</si>
  <si>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</si>
  <si>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</si>
  <si>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</si>
  <si>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</si>
  <si>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</si>
  <si>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</si>
  <si>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</si>
  <si>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</si>
  <si>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</si>
  <si>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</si>
  <si>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</si>
  <si>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</si>
  <si>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</si>
  <si>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</si>
  <si>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</si>
  <si>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</si>
  <si>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</si>
  <si>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</si>
  <si>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</si>
  <si>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</si>
  <si>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</si>
  <si>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</si>
  <si>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</si>
  <si>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</si>
  <si>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</si>
  <si>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</si>
  <si>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</si>
  <si>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</si>
  <si>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</si>
  <si>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</si>
  <si>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</si>
  <si>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</si>
  <si>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</si>
  <si>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</si>
  <si>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</si>
  <si>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</si>
  <si>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</si>
  <si>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</si>
  <si>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</si>
  <si>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</si>
  <si>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</si>
  <si>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</si>
  <si>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</si>
  <si>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</si>
  <si>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</si>
  <si>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</si>
  <si>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</si>
  <si>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</si>
  <si>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</si>
  <si>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</si>
  <si>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</si>
  <si>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</si>
  <si>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</si>
  <si>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</si>
  <si>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</si>
  <si>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</si>
  <si>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</si>
  <si>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</si>
  <si>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</si>
  <si>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</si>
  <si>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</si>
  <si>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</si>
  <si>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</si>
  <si>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</si>
  <si>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</si>
  <si>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</si>
  <si>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</si>
  <si>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</si>
  <si>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</si>
  <si>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</si>
  <si>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</si>
  <si>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</si>
  <si>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</si>
  <si>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</si>
  <si>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</si>
  <si>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</si>
  <si>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</si>
  <si>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</si>
  <si>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</si>
  <si>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</si>
  <si>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</si>
  <si>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</si>
  <si>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</si>
  <si>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</si>
  <si>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</si>
  <si>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</si>
  <si>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</si>
  <si>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</si>
  <si>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</si>
  <si>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</si>
  <si>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</si>
  <si>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</si>
  <si>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</si>
  <si>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</si>
  <si>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</si>
  <si>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</si>
  <si>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</si>
  <si>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</si>
  <si>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</si>
  <si>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</si>
  <si>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</si>
  <si>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Inversiones a largo plazo</t>
  </si>
  <si>
    <t>MUNICIPIO DE SAN LUIS DE LA PAZ, GTO. 2024</t>
  </si>
  <si>
    <t>DEL 01 DE ENERO DEL 2024 AL 30 DE SEPTIEMBRE DEL 2024</t>
  </si>
  <si>
    <t xml:space="preserve">                                                ____________________________________</t>
  </si>
  <si>
    <t>___________________________________________</t>
  </si>
  <si>
    <t xml:space="preserve">C.P. Sandra Alicia Hurtado Pérez
          </t>
  </si>
  <si>
    <t>Lic. Jairo Armando Álvarez Vaca</t>
  </si>
  <si>
    <t>Presidente Municipal Interino</t>
  </si>
  <si>
    <t xml:space="preserve">                 Tesorera Municipal</t>
  </si>
  <si>
    <t>_______________________________________</t>
  </si>
  <si>
    <t>C.P. Sandra Alicia Hurtado Pérez</t>
  </si>
  <si>
    <t xml:space="preserve">                     Tesorera Municipal</t>
  </si>
  <si>
    <t xml:space="preserve">                                   Presidente Municipal Interino</t>
  </si>
  <si>
    <t xml:space="preserve">                                  ____________________________________________</t>
  </si>
  <si>
    <t>_____________________________________</t>
  </si>
  <si>
    <t xml:space="preserve">              Tesorera Municipal</t>
  </si>
  <si>
    <t xml:space="preserve">          Lic. Jairo Armando Álvarez Vaca</t>
  </si>
  <si>
    <t xml:space="preserve">            Presidente Municipal Interino</t>
  </si>
  <si>
    <t>________________________________________</t>
  </si>
  <si>
    <t xml:space="preserve">     Lic. Jairo Armando Álvarez Vaca</t>
  </si>
  <si>
    <t xml:space="preserve">    Presidente Municipal Interino</t>
  </si>
  <si>
    <t xml:space="preserve">      ____________________________________</t>
  </si>
  <si>
    <t>______________________________________</t>
  </si>
  <si>
    <t xml:space="preserve">      C.P. Sandra Alicia Hurtado Pérez
          </t>
  </si>
  <si>
    <t xml:space="preserve">        Lic. Jairo Armando Álvarez Vaca</t>
  </si>
  <si>
    <t xml:space="preserve">         Presidente Municipal Interino</t>
  </si>
  <si>
    <t xml:space="preserve">         Lic. Jairo Armando Álvarez Vaca</t>
  </si>
  <si>
    <t xml:space="preserve">                    Tesorera Municipal</t>
  </si>
  <si>
    <t xml:space="preserve"> Lic. Jairo Armando Álvarez 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</si>
</sst>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9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2" fillId="0" borderId="0" xfId="3" applyNumberFormat="1" applyFont="1" applyAlignment="1" applyProtection="1">
      <protection locked="0"/>
    </xf>
    <xf numFmtId="0" fontId="9" fillId="0" borderId="0" xfId="9" applyFont="1" applyAlignment="1"/>
    <xf numFmtId="0" fontId="3" fillId="0" borderId="0" xfId="3" applyFont="1" applyBorder="1" applyAlignment="1" applyProtection="1">
      <alignment horizontal="left" vertical="top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/>
      <protection locked="0"/>
    </xf>
    <xf numFmtId="43" fontId="3" fillId="0" borderId="0" xfId="1" applyFont="1" applyBorder="1" applyAlignment="1" applyProtection="1">
      <alignment horizontal="left" vertical="center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top" wrapText="1" inden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tabSelected="1" workbookViewId="1">
      <selection activeCell="B1" sqref="B1"/>
    </sheetView>
    <sheetView zoomScale="90" zoomScaleNormal="90" workbookViewId="2">
      <selection activeCell="F20" sqref="F20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586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587</v>
      </c>
      <c r="B3" s="103"/>
      <c r="C3" s="112" t="s">
        <v>3</v>
      </c>
      <c r="D3" s="114">
        <v>3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68" t="s">
        <v>55</v>
      </c>
      <c r="B45" s="168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22"/>
  <sheetViews>
    <sheetView workbookViewId="0">
      <selection sqref="A1:C1"/>
    </sheetView>
    <sheetView workbookViewId="1">
      <selection sqref="A1:C1"/>
    </sheetView>
    <sheetView topLeftCell="A157" workbookViewId="2">
      <selection activeCell="D222" sqref="A1:F22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6" s="21" customFormat="1" ht="11.25" customHeight="1" x14ac:dyDescent="0.25">
      <c r="A1" s="171" t="str">
        <f>ESF!A1</f>
        <v>MUNICIPIO DE SAN LUIS DE LA PAZ, GTO. 2024</v>
      </c>
      <c r="B1" s="171"/>
      <c r="C1" s="171"/>
      <c r="D1" s="128" t="s">
        <v>0</v>
      </c>
      <c r="E1" s="20">
        <f>'Notas a los Edos Financieros'!D1</f>
        <v>2024</v>
      </c>
    </row>
    <row r="2" spans="1:6" s="12" customFormat="1" ht="11.25" customHeight="1" x14ac:dyDescent="0.25">
      <c r="A2" s="171" t="s">
        <v>189</v>
      </c>
      <c r="B2" s="171"/>
      <c r="C2" s="171"/>
      <c r="D2" s="128" t="s">
        <v>2</v>
      </c>
      <c r="E2" s="20" t="str">
        <f>'Notas a los Edos Financieros'!D2</f>
        <v>Trimestral</v>
      </c>
    </row>
    <row r="3" spans="1:6" s="12" customFormat="1" ht="11.25" customHeight="1" x14ac:dyDescent="0.25">
      <c r="A3" s="171" t="str">
        <f>ESF!A3</f>
        <v>DEL 01 DE ENERO DEL 2024 AL 30 DE SEPTIEMBRE DEL 2024</v>
      </c>
      <c r="B3" s="171"/>
      <c r="C3" s="171"/>
      <c r="D3" s="128" t="s">
        <v>3</v>
      </c>
      <c r="E3" s="20">
        <f>'Notas a los Edos Financieros'!D3</f>
        <v>3</v>
      </c>
    </row>
    <row r="4" spans="1:6" s="12" customFormat="1" ht="11.25" customHeight="1" x14ac:dyDescent="0.25">
      <c r="A4" s="171" t="s">
        <v>4</v>
      </c>
      <c r="B4" s="171"/>
      <c r="C4" s="171"/>
      <c r="D4" s="147"/>
      <c r="E4" s="147"/>
    </row>
    <row r="5" spans="1:6" x14ac:dyDescent="0.2">
      <c r="A5" s="13" t="s">
        <v>57</v>
      </c>
      <c r="B5" s="14"/>
      <c r="C5" s="14"/>
      <c r="D5" s="129"/>
      <c r="E5" s="14"/>
    </row>
    <row r="7" spans="1:6" x14ac:dyDescent="0.2">
      <c r="A7" s="39" t="s">
        <v>530</v>
      </c>
      <c r="B7" s="39"/>
      <c r="C7" s="39"/>
      <c r="D7" s="130"/>
      <c r="E7" s="39"/>
    </row>
    <row r="8" spans="1:6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6" x14ac:dyDescent="0.2">
      <c r="A9" s="119">
        <v>4000</v>
      </c>
      <c r="B9" s="124" t="s">
        <v>529</v>
      </c>
      <c r="C9" s="118">
        <v>450791327.13</v>
      </c>
      <c r="D9" s="126"/>
      <c r="E9" s="41"/>
    </row>
    <row r="10" spans="1:6" x14ac:dyDescent="0.2">
      <c r="A10" s="119">
        <v>4100</v>
      </c>
      <c r="B10" s="121" t="s">
        <v>37</v>
      </c>
      <c r="C10" s="118">
        <v>57200478.189999998</v>
      </c>
      <c r="D10" s="126"/>
      <c r="E10" s="41"/>
    </row>
    <row r="11" spans="1:6" ht="11.25" customHeight="1" x14ac:dyDescent="0.2">
      <c r="A11" s="119">
        <v>4110</v>
      </c>
      <c r="B11" s="120" t="s">
        <v>190</v>
      </c>
      <c r="C11" s="118">
        <v>34304710.649999999</v>
      </c>
      <c r="D11" s="126" t="str">
        <f>IFERROR(C11/$C$12,"")</f>
        <v/>
      </c>
      <c r="E11" s="41"/>
      <c r="F11" s="1"/>
    </row>
    <row r="12" spans="1:6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6" x14ac:dyDescent="0.2">
      <c r="A13" s="42">
        <v>4112</v>
      </c>
      <c r="B13" s="43" t="s">
        <v>192</v>
      </c>
      <c r="C13" s="46">
        <v>26955018.420000002</v>
      </c>
      <c r="D13" s="126" t="str">
        <f t="shared" si="0"/>
        <v/>
      </c>
      <c r="E13" s="41"/>
    </row>
    <row r="14" spans="1:6" x14ac:dyDescent="0.2">
      <c r="A14" s="42">
        <v>4113</v>
      </c>
      <c r="B14" s="43" t="s">
        <v>193</v>
      </c>
      <c r="C14" s="46">
        <v>965199</v>
      </c>
      <c r="D14" s="126" t="str">
        <f t="shared" si="0"/>
        <v/>
      </c>
      <c r="E14" s="41"/>
    </row>
    <row r="15" spans="1:6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6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6384493.2300000004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6638667.9900000002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6638667.9900000002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9814517.3399999999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4013493</v>
      </c>
      <c r="D31" s="126">
        <f t="shared" si="2"/>
        <v>0.4089343225919656</v>
      </c>
      <c r="E31" s="41"/>
    </row>
    <row r="32" spans="1:5" x14ac:dyDescent="0.2">
      <c r="A32" s="42">
        <v>4143</v>
      </c>
      <c r="B32" s="43" t="s">
        <v>211</v>
      </c>
      <c r="C32" s="46">
        <v>5581342.5599999996</v>
      </c>
      <c r="D32" s="126">
        <f t="shared" si="2"/>
        <v>0.56868232707203104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219681.78</v>
      </c>
      <c r="D35" s="126">
        <f t="shared" si="2"/>
        <v>2.2383350336003381E-2</v>
      </c>
      <c r="E35" s="41"/>
    </row>
    <row r="36" spans="1:5" x14ac:dyDescent="0.2">
      <c r="A36" s="119">
        <v>4150</v>
      </c>
      <c r="B36" s="120" t="s">
        <v>215</v>
      </c>
      <c r="C36" s="118">
        <v>3728162.2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197485.9</v>
      </c>
      <c r="D37" s="126">
        <f>IFERROR(C37/$C$36,"")</f>
        <v>5.297138091255793E-2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2714420.01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227381.48</v>
      </c>
      <c r="D40" s="126">
        <f t="shared" si="3"/>
        <v>8.3767979591338193E-2</v>
      </c>
      <c r="E40" s="41"/>
    </row>
    <row r="41" spans="1:5" x14ac:dyDescent="0.2">
      <c r="A41" s="42">
        <v>4162</v>
      </c>
      <c r="B41" s="43" t="s">
        <v>219</v>
      </c>
      <c r="C41" s="46">
        <v>2382746.42</v>
      </c>
      <c r="D41" s="126">
        <f t="shared" si="3"/>
        <v>0.87781051245639763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-0.11</v>
      </c>
      <c r="D43" s="126">
        <f t="shared" si="3"/>
        <v>-4.052431075322054E-8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104292.22</v>
      </c>
      <c r="D47" s="126">
        <f t="shared" si="3"/>
        <v>3.8421548476574932E-2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380495853.23000002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376295651.57999998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154659905.28999999</v>
      </c>
      <c r="D59" s="126">
        <f t="shared" si="5"/>
        <v>0.4110063580076197</v>
      </c>
      <c r="E59" s="41"/>
    </row>
    <row r="60" spans="1:5" x14ac:dyDescent="0.2">
      <c r="A60" s="42">
        <v>4212</v>
      </c>
      <c r="B60" s="43" t="s">
        <v>237</v>
      </c>
      <c r="C60" s="46">
        <v>157616730</v>
      </c>
      <c r="D60" s="126">
        <f t="shared" si="5"/>
        <v>0.41886407493202427</v>
      </c>
      <c r="E60" s="41"/>
    </row>
    <row r="61" spans="1:5" x14ac:dyDescent="0.2">
      <c r="A61" s="42">
        <v>4213</v>
      </c>
      <c r="B61" s="43" t="s">
        <v>238</v>
      </c>
      <c r="C61" s="46">
        <v>64019016.289999999</v>
      </c>
      <c r="D61" s="126">
        <f t="shared" si="5"/>
        <v>0.17012956706035609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4200201.6500000004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4200201.6500000004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13094995.710000001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3879467.96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9215527.75</v>
      </c>
      <c r="D83" s="126">
        <f>IFERROR(C83/$C$83,"")</f>
        <v>1</v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>
        <f t="shared" ref="D84:D90" si="7">IFERROR(C84/$C$83,"")</f>
        <v>0</v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>
        <f t="shared" si="7"/>
        <v>0</v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>
        <f t="shared" si="7"/>
        <v>0</v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>
        <f t="shared" si="7"/>
        <v>0</v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>
        <f t="shared" si="7"/>
        <v>0</v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>
        <f t="shared" si="7"/>
        <v>0</v>
      </c>
      <c r="E89" s="43"/>
    </row>
    <row r="90" spans="1:5" x14ac:dyDescent="0.2">
      <c r="A90" s="45">
        <v>4399</v>
      </c>
      <c r="B90" s="43" t="s">
        <v>257</v>
      </c>
      <c r="C90" s="46">
        <v>9212195.75</v>
      </c>
      <c r="D90" s="126">
        <f t="shared" si="7"/>
        <v>0.99963843633371952</v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392304342.80000001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254402581.55000001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144606092.74000001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60588313.340000004</v>
      </c>
      <c r="D97" s="126">
        <f t="shared" ref="D97:D102" si="8">IFERROR(C97/$C$96,"")</f>
        <v>0.41898866217855046</v>
      </c>
      <c r="E97" s="43"/>
    </row>
    <row r="98" spans="1:5" x14ac:dyDescent="0.2">
      <c r="A98" s="45">
        <v>5112</v>
      </c>
      <c r="B98" s="43" t="s">
        <v>268</v>
      </c>
      <c r="C98" s="46">
        <v>21553562.02</v>
      </c>
      <c r="D98" s="126">
        <f t="shared" si="8"/>
        <v>0.1490501652565431</v>
      </c>
      <c r="E98" s="43"/>
    </row>
    <row r="99" spans="1:5" x14ac:dyDescent="0.2">
      <c r="A99" s="45">
        <v>5113</v>
      </c>
      <c r="B99" s="43" t="s">
        <v>269</v>
      </c>
      <c r="C99" s="46">
        <v>29821883.66</v>
      </c>
      <c r="D99" s="126">
        <f t="shared" si="8"/>
        <v>0.20622840362348621</v>
      </c>
      <c r="E99" s="43"/>
    </row>
    <row r="100" spans="1:5" x14ac:dyDescent="0.2">
      <c r="A100" s="45">
        <v>5114</v>
      </c>
      <c r="B100" s="43" t="s">
        <v>270</v>
      </c>
      <c r="C100" s="46">
        <v>22602098.190000001</v>
      </c>
      <c r="D100" s="126">
        <f t="shared" si="8"/>
        <v>0.15630114721817634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8594672.6899999995</v>
      </c>
      <c r="D101" s="126">
        <f t="shared" si="8"/>
        <v>5.9435066165940298E-2</v>
      </c>
      <c r="E101" s="1"/>
    </row>
    <row r="102" spans="1:5" x14ac:dyDescent="0.2">
      <c r="A102" s="45">
        <v>5116</v>
      </c>
      <c r="B102" s="43" t="s">
        <v>272</v>
      </c>
      <c r="C102" s="46">
        <v>1445562.84</v>
      </c>
      <c r="D102" s="126">
        <f t="shared" si="8"/>
        <v>9.996555557303553E-3</v>
      </c>
      <c r="E102" s="43"/>
    </row>
    <row r="103" spans="1:5" x14ac:dyDescent="0.2">
      <c r="A103" s="117">
        <v>5120</v>
      </c>
      <c r="B103" s="120" t="s">
        <v>273</v>
      </c>
      <c r="C103" s="118">
        <v>45950280.890000001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1694710.18</v>
      </c>
      <c r="D104" s="126">
        <f t="shared" ref="D104:D112" si="9">IFERROR(C104/$C$103,"")</f>
        <v>3.6881388909394325E-2</v>
      </c>
      <c r="E104" s="43"/>
    </row>
    <row r="105" spans="1:5" x14ac:dyDescent="0.2">
      <c r="A105" s="45">
        <v>5122</v>
      </c>
      <c r="B105" s="43" t="s">
        <v>275</v>
      </c>
      <c r="C105" s="46">
        <v>1834083.87</v>
      </c>
      <c r="D105" s="126">
        <f t="shared" si="9"/>
        <v>3.9914530106803882E-2</v>
      </c>
      <c r="E105" s="43"/>
    </row>
    <row r="106" spans="1:5" x14ac:dyDescent="0.2">
      <c r="A106" s="45">
        <v>5123</v>
      </c>
      <c r="B106" s="43" t="s">
        <v>276</v>
      </c>
      <c r="C106" s="46">
        <v>168470.83</v>
      </c>
      <c r="D106" s="126">
        <f t="shared" si="9"/>
        <v>3.6663721469581637E-3</v>
      </c>
      <c r="E106" s="43"/>
    </row>
    <row r="107" spans="1:5" x14ac:dyDescent="0.2">
      <c r="A107" s="45">
        <v>5124</v>
      </c>
      <c r="B107" s="43" t="s">
        <v>277</v>
      </c>
      <c r="C107" s="46">
        <v>20849426.48</v>
      </c>
      <c r="D107" s="126">
        <f t="shared" si="9"/>
        <v>0.45373882544725397</v>
      </c>
      <c r="E107" s="43"/>
    </row>
    <row r="108" spans="1:5" x14ac:dyDescent="0.2">
      <c r="A108" s="45">
        <v>5125</v>
      </c>
      <c r="B108" s="43" t="s">
        <v>278</v>
      </c>
      <c r="C108" s="46">
        <v>711751.25</v>
      </c>
      <c r="D108" s="126">
        <f t="shared" si="9"/>
        <v>1.5489595193201439E-2</v>
      </c>
      <c r="E108" s="43"/>
    </row>
    <row r="109" spans="1:5" x14ac:dyDescent="0.2">
      <c r="A109" s="45">
        <v>5126</v>
      </c>
      <c r="B109" s="43" t="s">
        <v>279</v>
      </c>
      <c r="C109" s="46">
        <v>18908585.149999999</v>
      </c>
      <c r="D109" s="126">
        <f t="shared" si="9"/>
        <v>0.41150096982573631</v>
      </c>
      <c r="E109" s="43"/>
    </row>
    <row r="110" spans="1:5" x14ac:dyDescent="0.2">
      <c r="A110" s="45">
        <v>5127</v>
      </c>
      <c r="B110" s="43" t="s">
        <v>280</v>
      </c>
      <c r="C110" s="46">
        <v>1506481.45</v>
      </c>
      <c r="D110" s="126">
        <f t="shared" si="9"/>
        <v>3.2785032448579658E-2</v>
      </c>
      <c r="E110" s="43"/>
    </row>
    <row r="111" spans="1:5" x14ac:dyDescent="0.2">
      <c r="A111" s="45">
        <v>5128</v>
      </c>
      <c r="B111" s="43" t="s">
        <v>281</v>
      </c>
      <c r="C111" s="46">
        <v>127502</v>
      </c>
      <c r="D111" s="126">
        <f t="shared" si="9"/>
        <v>2.7747817321340427E-3</v>
      </c>
      <c r="E111" s="43"/>
    </row>
    <row r="112" spans="1:5" x14ac:dyDescent="0.2">
      <c r="A112" s="45">
        <v>5129</v>
      </c>
      <c r="B112" s="43" t="s">
        <v>282</v>
      </c>
      <c r="C112" s="46">
        <v>149269.68</v>
      </c>
      <c r="D112" s="126">
        <f t="shared" si="9"/>
        <v>3.2485041899381517E-3</v>
      </c>
      <c r="E112" s="43"/>
    </row>
    <row r="113" spans="1:5" x14ac:dyDescent="0.2">
      <c r="A113" s="117">
        <v>5130</v>
      </c>
      <c r="B113" s="120" t="s">
        <v>283</v>
      </c>
      <c r="C113" s="118">
        <v>63846207.920000002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5159968.6100000003</v>
      </c>
      <c r="D114" s="126">
        <f t="shared" ref="D114:D122" si="10">IFERROR(C114/$C$113,"")</f>
        <v>8.0818717009246616E-2</v>
      </c>
      <c r="E114" s="43"/>
    </row>
    <row r="115" spans="1:5" x14ac:dyDescent="0.2">
      <c r="A115" s="45">
        <v>5132</v>
      </c>
      <c r="B115" s="43" t="s">
        <v>285</v>
      </c>
      <c r="C115" s="46">
        <v>11766605.779999999</v>
      </c>
      <c r="D115" s="126">
        <f t="shared" si="10"/>
        <v>0.18429607902075695</v>
      </c>
      <c r="E115" s="43"/>
    </row>
    <row r="116" spans="1:5" x14ac:dyDescent="0.2">
      <c r="A116" s="45">
        <v>5133</v>
      </c>
      <c r="B116" s="43" t="s">
        <v>286</v>
      </c>
      <c r="C116" s="46">
        <v>1733407.51</v>
      </c>
      <c r="D116" s="126">
        <f t="shared" si="10"/>
        <v>2.7149733186534408E-2</v>
      </c>
      <c r="E116" s="43"/>
    </row>
    <row r="117" spans="1:5" x14ac:dyDescent="0.2">
      <c r="A117" s="45">
        <v>5134</v>
      </c>
      <c r="B117" s="43" t="s">
        <v>287</v>
      </c>
      <c r="C117" s="46">
        <v>1945821.59</v>
      </c>
      <c r="D117" s="126">
        <f t="shared" si="10"/>
        <v>3.0476697886868017E-2</v>
      </c>
      <c r="E117" s="43"/>
    </row>
    <row r="118" spans="1:5" x14ac:dyDescent="0.2">
      <c r="A118" s="45">
        <v>5135</v>
      </c>
      <c r="B118" s="43" t="s">
        <v>288</v>
      </c>
      <c r="C118" s="46">
        <v>6979651.8399999999</v>
      </c>
      <c r="D118" s="126">
        <f t="shared" si="10"/>
        <v>0.10931975550913815</v>
      </c>
      <c r="E118" s="43"/>
    </row>
    <row r="119" spans="1:5" x14ac:dyDescent="0.2">
      <c r="A119" s="45">
        <v>5136</v>
      </c>
      <c r="B119" s="43" t="s">
        <v>289</v>
      </c>
      <c r="C119" s="46">
        <v>2436697.41</v>
      </c>
      <c r="D119" s="126">
        <f t="shared" si="10"/>
        <v>3.8165107833079276E-2</v>
      </c>
      <c r="E119" s="43"/>
    </row>
    <row r="120" spans="1:5" x14ac:dyDescent="0.2">
      <c r="A120" s="45">
        <v>5137</v>
      </c>
      <c r="B120" s="43" t="s">
        <v>290</v>
      </c>
      <c r="C120" s="46">
        <v>524676.25</v>
      </c>
      <c r="D120" s="126">
        <f t="shared" si="10"/>
        <v>8.2178138231392712E-3</v>
      </c>
      <c r="E120" s="43"/>
    </row>
    <row r="121" spans="1:5" x14ac:dyDescent="0.2">
      <c r="A121" s="45">
        <v>5138</v>
      </c>
      <c r="B121" s="43" t="s">
        <v>291</v>
      </c>
      <c r="C121" s="46">
        <v>27934054.07</v>
      </c>
      <c r="D121" s="126">
        <f t="shared" si="10"/>
        <v>0.43752095825333392</v>
      </c>
      <c r="E121" s="43"/>
    </row>
    <row r="122" spans="1:5" x14ac:dyDescent="0.2">
      <c r="A122" s="45">
        <v>5139</v>
      </c>
      <c r="B122" s="43" t="s">
        <v>292</v>
      </c>
      <c r="C122" s="46">
        <v>5365324.8600000003</v>
      </c>
      <c r="D122" s="126">
        <f t="shared" si="10"/>
        <v>8.4035137477903324E-2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799000</v>
      </c>
      <c r="D130" s="126">
        <f>IFERROR(C130/$C$130,"")</f>
        <v>1</v>
      </c>
      <c r="E130" s="43"/>
    </row>
    <row r="131" spans="1:5" x14ac:dyDescent="0.2">
      <c r="A131" s="45">
        <v>5231</v>
      </c>
      <c r="B131" s="43" t="s">
        <v>300</v>
      </c>
      <c r="C131" s="46">
        <v>799000</v>
      </c>
      <c r="D131" s="126">
        <f>IFERROR(C131/$C$130,"")</f>
        <v>1</v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>
        <f>IFERROR(C132/$C$130,"")</f>
        <v>0</v>
      </c>
      <c r="E132" s="43"/>
    </row>
    <row r="133" spans="1:5" x14ac:dyDescent="0.2">
      <c r="A133" s="117">
        <v>5240</v>
      </c>
      <c r="B133" s="120" t="s">
        <v>302</v>
      </c>
      <c r="C133" s="118">
        <v>27886331.43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17446012.550000001</v>
      </c>
      <c r="D134" s="126">
        <f>IFERROR(C134/$C$133,"")</f>
        <v>0.62561160451645681</v>
      </c>
      <c r="E134" s="43"/>
    </row>
    <row r="135" spans="1:5" x14ac:dyDescent="0.2">
      <c r="A135" s="45">
        <v>5242</v>
      </c>
      <c r="B135" s="43" t="s">
        <v>304</v>
      </c>
      <c r="C135" s="46">
        <v>295000</v>
      </c>
      <c r="D135" s="126">
        <f>IFERROR(C135/$C$133,"")</f>
        <v>1.0578659324210721E-2</v>
      </c>
      <c r="E135" s="43"/>
    </row>
    <row r="136" spans="1:5" x14ac:dyDescent="0.2">
      <c r="A136" s="45">
        <v>5243</v>
      </c>
      <c r="B136" s="43" t="s">
        <v>305</v>
      </c>
      <c r="C136" s="46">
        <v>10145318.880000001</v>
      </c>
      <c r="D136" s="126">
        <f>IFERROR(C136/$C$133,"")</f>
        <v>0.36380973615933249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844587.57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844587.57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6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6" x14ac:dyDescent="0.2">
      <c r="A210" s="117">
        <v>5600</v>
      </c>
      <c r="B210" s="121" t="s">
        <v>373</v>
      </c>
      <c r="C210" s="118">
        <v>108371842.25</v>
      </c>
      <c r="D210" s="126"/>
      <c r="E210" s="43"/>
    </row>
    <row r="211" spans="1:6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6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6" x14ac:dyDescent="0.2">
      <c r="B214" s="15" t="s">
        <v>55</v>
      </c>
      <c r="C214" s="24"/>
      <c r="D214" s="24"/>
      <c r="E214" s="24"/>
      <c r="F214" s="24"/>
    </row>
    <row r="215" spans="1:6" x14ac:dyDescent="0.2">
      <c r="B215" s="24"/>
      <c r="C215" s="24"/>
      <c r="D215" s="24"/>
      <c r="E215" s="24"/>
      <c r="F215" s="24"/>
    </row>
    <row r="216" spans="1:6" x14ac:dyDescent="0.2">
      <c r="B216" s="24"/>
      <c r="C216" s="24"/>
      <c r="D216" s="24"/>
      <c r="E216" s="24"/>
      <c r="F216" s="24"/>
    </row>
    <row r="217" spans="1:6" x14ac:dyDescent="0.2">
      <c r="B217" s="24"/>
      <c r="C217" s="24"/>
      <c r="D217" s="24"/>
      <c r="E217" s="24"/>
      <c r="F217" s="24"/>
    </row>
    <row r="218" spans="1:6" x14ac:dyDescent="0.2">
      <c r="B218" s="24"/>
      <c r="C218" s="24"/>
      <c r="D218" s="24"/>
      <c r="E218" s="24"/>
      <c r="F218" s="24"/>
    </row>
    <row r="219" spans="1:6" x14ac:dyDescent="0.2">
      <c r="B219" s="24"/>
      <c r="C219" s="24"/>
      <c r="D219" s="24"/>
      <c r="E219" s="24"/>
      <c r="F219" s="24"/>
    </row>
    <row r="220" spans="1:6" x14ac:dyDescent="0.2">
      <c r="B220" s="151" t="s">
        <v>588</v>
      </c>
      <c r="C220" s="151"/>
      <c r="D220" s="152" t="s">
        <v>589</v>
      </c>
      <c r="E220" s="24"/>
    </row>
    <row r="221" spans="1:6" ht="12.75" customHeight="1" x14ac:dyDescent="0.2">
      <c r="B221" s="153" t="s">
        <v>591</v>
      </c>
      <c r="C221" s="151"/>
      <c r="D221" s="170" t="s">
        <v>590</v>
      </c>
      <c r="E221" s="170"/>
      <c r="F221" s="170"/>
    </row>
    <row r="222" spans="1:6" ht="12.75" x14ac:dyDescent="0.2">
      <c r="B222" s="154" t="s">
        <v>592</v>
      </c>
      <c r="C222" s="151"/>
      <c r="D222" s="169" t="s">
        <v>593</v>
      </c>
      <c r="E222" s="169"/>
      <c r="F222" s="169"/>
    </row>
  </sheetData>
  <sheetProtection formatCells="0" formatColumns="0" formatRows="0" insertColumns="0" insertRows="0" insertHyperlinks="0" deleteColumns="0" deleteRows="0" sort="0" autoFilter="0" pivotTables="0"/>
  <autoFilter ref="A93:C212"/>
  <mergeCells count="6">
    <mergeCell ref="D222:F222"/>
    <mergeCell ref="D221:F221"/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25" right="0.25" top="0.75" bottom="0.75" header="0.3" footer="0.3"/>
  <pageSetup scale="7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81"/>
  <sheetViews>
    <sheetView topLeftCell="A68" workbookViewId="0">
      <selection activeCell="F39" sqref="F39"/>
    </sheetView>
    <sheetView workbookViewId="1">
      <selection sqref="A1:F1"/>
    </sheetView>
    <sheetView workbookViewId="2">
      <selection activeCell="H186" sqref="A1:H186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72" t="str">
        <f>'Notas a los Edos Financieros'!A1</f>
        <v>MUNICIPIO DE SAN LUIS DE LA PAZ, GTO. 2024</v>
      </c>
      <c r="B1" s="173"/>
      <c r="C1" s="173"/>
      <c r="D1" s="173"/>
      <c r="E1" s="173"/>
      <c r="F1" s="173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72" t="s">
        <v>56</v>
      </c>
      <c r="B2" s="173"/>
      <c r="C2" s="173"/>
      <c r="D2" s="173"/>
      <c r="E2" s="173"/>
      <c r="F2" s="173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72" t="str">
        <f>'Notas a los Edos Financieros'!A3</f>
        <v>DEL 01 DE ENERO DEL 2024 AL 30 DE SEPTIEMBRE DEL 2024</v>
      </c>
      <c r="B3" s="173"/>
      <c r="C3" s="173"/>
      <c r="D3" s="173"/>
      <c r="E3" s="173"/>
      <c r="F3" s="173"/>
      <c r="G3" s="11" t="s">
        <v>3</v>
      </c>
      <c r="H3" s="20">
        <f>'Notas a los Edos Financieros'!D3</f>
        <v>3</v>
      </c>
    </row>
    <row r="4" spans="1:8" s="12" customFormat="1" ht="11.25" customHeight="1" x14ac:dyDescent="0.25">
      <c r="A4" s="171" t="s">
        <v>4</v>
      </c>
      <c r="B4" s="171"/>
      <c r="C4" s="171"/>
      <c r="D4" s="171"/>
      <c r="E4" s="171"/>
      <c r="F4" s="171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28435061.190000001</v>
      </c>
    </row>
    <row r="12" spans="1:8" x14ac:dyDescent="0.2">
      <c r="A12" s="17">
        <v>1211</v>
      </c>
      <c r="B12" s="15" t="s">
        <v>585</v>
      </c>
      <c r="C12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10663944.73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9269805.9900000002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208376726.15000001</v>
      </c>
      <c r="D20" s="19">
        <v>208376726.15000001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1381775.6</v>
      </c>
      <c r="D21" s="19">
        <v>1381775.6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2744.58</v>
      </c>
      <c r="D22" s="19">
        <v>2744.58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2355206.94</v>
      </c>
      <c r="D24" s="19">
        <v>2355206.94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1691474.94</v>
      </c>
      <c r="D25" s="19">
        <v>1691474.94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6456443.5599999996</v>
      </c>
      <c r="D27" s="19">
        <v>6456443.5599999996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12787995.369999999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129653371.84999999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10387757.609999999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-5828769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13416701.74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106470330.83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5207350.67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96167074.640000001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18955134.02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7292447.7999999998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1308634.29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43381570.579999998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3651721.98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18645056.859999999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13960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2918549.11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5220257.28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2752196.15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2462140.2599999998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5920.87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58718212.340000004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58699280.039999999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18932.3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5828769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5828769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201459933.84</v>
      </c>
      <c r="D110" s="19">
        <v>201459933.84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-7273</v>
      </c>
      <c r="D111" s="19">
        <v>-7273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22179827.879999999</v>
      </c>
      <c r="D112" s="19">
        <v>22179827.879999999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12845151.449999999</v>
      </c>
      <c r="D113" s="19">
        <v>12845151.449999999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6462.92</v>
      </c>
      <c r="D116" s="19">
        <v>6462.92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-1976707.79</v>
      </c>
      <c r="D117" s="19">
        <v>-1976707.79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168412472.38</v>
      </c>
      <c r="D119" s="19">
        <v>168412472.38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91651379.109999999</v>
      </c>
    </row>
    <row r="128" spans="1:8" x14ac:dyDescent="0.2">
      <c r="A128" s="17">
        <v>2161</v>
      </c>
      <c r="B128" s="15" t="s">
        <v>170</v>
      </c>
      <c r="C128" s="19">
        <v>91651379.109999999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  <row r="179" spans="2:5" x14ac:dyDescent="0.2">
      <c r="B179" s="155" t="s">
        <v>594</v>
      </c>
      <c r="D179" s="152" t="s">
        <v>589</v>
      </c>
    </row>
    <row r="180" spans="2:5" ht="12.75" x14ac:dyDescent="0.2">
      <c r="B180" s="153" t="s">
        <v>591</v>
      </c>
      <c r="C180" s="156"/>
      <c r="D180" s="174" t="s">
        <v>595</v>
      </c>
      <c r="E180" s="174"/>
    </row>
    <row r="181" spans="2:5" ht="12.75" x14ac:dyDescent="0.2">
      <c r="B181" s="157" t="s">
        <v>597</v>
      </c>
      <c r="C181" s="157"/>
      <c r="D181" s="158" t="s">
        <v>596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D180:E180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workbookViewId="0">
      <selection sqref="A1:C1"/>
    </sheetView>
    <sheetView zoomScaleNormal="100" workbookViewId="1">
      <selection sqref="A1:C1"/>
    </sheetView>
    <sheetView workbookViewId="2">
      <selection activeCell="C46" sqref="C46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75" t="str">
        <f>ESF!A1</f>
        <v>MUNICIPIO DE SAN LUIS DE LA PAZ, GTO. 2024</v>
      </c>
      <c r="B1" s="175"/>
      <c r="C1" s="175"/>
      <c r="D1" s="22" t="s">
        <v>0</v>
      </c>
      <c r="E1" s="23">
        <f>'Notas a los Edos Financieros'!D1</f>
        <v>2024</v>
      </c>
    </row>
    <row r="2" spans="1:5" ht="11.25" customHeight="1" x14ac:dyDescent="0.2">
      <c r="A2" s="175" t="s">
        <v>376</v>
      </c>
      <c r="B2" s="175"/>
      <c r="C2" s="17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75" t="str">
        <f>ESF!A3</f>
        <v>DEL 01 DE ENERO DEL 2024 AL 30 DE SEPTIEMBRE DEL 2024</v>
      </c>
      <c r="B3" s="175"/>
      <c r="C3" s="175"/>
      <c r="D3" s="22" t="s">
        <v>3</v>
      </c>
      <c r="E3" s="23">
        <f>'Notas a los Edos Financieros'!D3</f>
        <v>3</v>
      </c>
    </row>
    <row r="4" spans="1:5" ht="11.25" customHeight="1" x14ac:dyDescent="0.2">
      <c r="A4" s="175" t="s">
        <v>4</v>
      </c>
      <c r="B4" s="175"/>
      <c r="C4" s="17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0</v>
      </c>
    </row>
    <row r="10" spans="1:5" x14ac:dyDescent="0.2">
      <c r="A10" s="28">
        <v>3120</v>
      </c>
      <c r="B10" s="24" t="s">
        <v>378</v>
      </c>
      <c r="C10" s="29">
        <v>9959363.7699999996</v>
      </c>
    </row>
    <row r="11" spans="1:5" x14ac:dyDescent="0.2">
      <c r="A11" s="28">
        <v>3130</v>
      </c>
      <c r="B11" s="24" t="s">
        <v>379</v>
      </c>
      <c r="C11" s="29">
        <v>-22842761.670000002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58486984.329999998</v>
      </c>
    </row>
    <row r="16" spans="1:5" x14ac:dyDescent="0.2">
      <c r="A16" s="28">
        <v>3220</v>
      </c>
      <c r="B16" s="24" t="s">
        <v>383</v>
      </c>
      <c r="C16" s="29">
        <v>392117310.88999999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26074304.649999999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  <row r="35" spans="2:5" ht="22.5" x14ac:dyDescent="0.2">
      <c r="B35" s="151" t="s">
        <v>598</v>
      </c>
      <c r="C35" s="151"/>
      <c r="D35" s="159" t="s">
        <v>599</v>
      </c>
      <c r="E35" s="160"/>
    </row>
    <row r="36" spans="2:5" ht="12.75" x14ac:dyDescent="0.2">
      <c r="B36" s="161" t="s">
        <v>601</v>
      </c>
      <c r="C36" s="151"/>
      <c r="D36" s="170" t="s">
        <v>590</v>
      </c>
      <c r="E36" s="170"/>
    </row>
    <row r="37" spans="2:5" ht="12.75" x14ac:dyDescent="0.2">
      <c r="B37" s="162" t="s">
        <v>602</v>
      </c>
      <c r="C37" s="151"/>
      <c r="D37" s="158" t="s">
        <v>600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D36:E36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6"/>
  <sheetViews>
    <sheetView workbookViewId="0">
      <selection activeCell="A6" sqref="A6"/>
    </sheetView>
    <sheetView workbookViewId="1">
      <selection sqref="A1:C1"/>
    </sheetView>
    <sheetView topLeftCell="A121" zoomScaleNormal="100" workbookViewId="2">
      <selection activeCell="B162" sqref="B16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75" t="str">
        <f>ESF!A1</f>
        <v>MUNICIPIO DE SAN LUIS DE LA PAZ, GTO. 2024</v>
      </c>
      <c r="B1" s="175"/>
      <c r="C1" s="17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75" t="s">
        <v>396</v>
      </c>
      <c r="B2" s="175"/>
      <c r="C2" s="17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75" t="str">
        <f>ESF!A3</f>
        <v>DEL 01 DE ENERO DEL 2024 AL 30 DE SEPTIEMBRE DEL 2024</v>
      </c>
      <c r="B3" s="175"/>
      <c r="C3" s="175"/>
      <c r="D3" s="22" t="s">
        <v>3</v>
      </c>
      <c r="E3" s="23">
        <f>'Notas a los Edos Financieros'!D3</f>
        <v>3</v>
      </c>
    </row>
    <row r="4" spans="1:5" s="30" customFormat="1" ht="11.25" customHeight="1" x14ac:dyDescent="0.25">
      <c r="A4" s="175" t="s">
        <v>4</v>
      </c>
      <c r="B4" s="175"/>
      <c r="C4" s="17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48927.25</v>
      </c>
      <c r="D9" s="29">
        <v>50537.25</v>
      </c>
    </row>
    <row r="10" spans="1:5" x14ac:dyDescent="0.2">
      <c r="A10" s="28">
        <v>1112</v>
      </c>
      <c r="B10" s="24" t="s">
        <v>398</v>
      </c>
      <c r="C10" s="29">
        <v>84285409.420000002</v>
      </c>
      <c r="D10" s="29">
        <v>80157279.609999999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91651379.109999999</v>
      </c>
      <c r="D14" s="29">
        <v>224138743.59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175985715.78</v>
      </c>
      <c r="D16" s="89">
        <f>SUM(D9:D15)</f>
        <v>304346560.44999999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129653371.85000001</v>
      </c>
      <c r="D21" s="89">
        <f>SUM(D22:D28)</f>
        <v>-27006067.460000001</v>
      </c>
    </row>
    <row r="22" spans="1:4" x14ac:dyDescent="0.2">
      <c r="A22" s="28">
        <v>1231</v>
      </c>
      <c r="B22" s="24" t="s">
        <v>110</v>
      </c>
      <c r="C22" s="29">
        <v>10387757.609999999</v>
      </c>
      <c r="D22" s="29">
        <v>580217.4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-5828769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13416701.74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106470330.83</v>
      </c>
      <c r="D26" s="29">
        <v>-31644807.969999999</v>
      </c>
    </row>
    <row r="27" spans="1:4" x14ac:dyDescent="0.2">
      <c r="A27" s="28">
        <v>1236</v>
      </c>
      <c r="B27" s="24" t="s">
        <v>115</v>
      </c>
      <c r="C27" s="29">
        <v>5207350.67</v>
      </c>
      <c r="D27" s="29">
        <v>4058523.11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96167074.640000001</v>
      </c>
      <c r="D29" s="89">
        <f>SUM(D30:D37)</f>
        <v>1156088.08</v>
      </c>
    </row>
    <row r="30" spans="1:4" x14ac:dyDescent="0.2">
      <c r="A30" s="28">
        <v>1241</v>
      </c>
      <c r="B30" s="24" t="s">
        <v>118</v>
      </c>
      <c r="C30" s="29">
        <v>18955134.02</v>
      </c>
      <c r="D30" s="29">
        <v>457238.46</v>
      </c>
    </row>
    <row r="31" spans="1:4" x14ac:dyDescent="0.2">
      <c r="A31" s="28">
        <v>1242</v>
      </c>
      <c r="B31" s="24" t="s">
        <v>119</v>
      </c>
      <c r="C31" s="29">
        <v>7292447.7999999998</v>
      </c>
      <c r="D31" s="29">
        <v>39156.089999999997</v>
      </c>
    </row>
    <row r="32" spans="1:4" x14ac:dyDescent="0.2">
      <c r="A32" s="28">
        <v>1243</v>
      </c>
      <c r="B32" s="24" t="s">
        <v>120</v>
      </c>
      <c r="C32" s="29">
        <v>1308634.29</v>
      </c>
      <c r="D32" s="29">
        <v>109588.56</v>
      </c>
    </row>
    <row r="33" spans="1:6" x14ac:dyDescent="0.2">
      <c r="A33" s="28">
        <v>1244</v>
      </c>
      <c r="B33" s="24" t="s">
        <v>121</v>
      </c>
      <c r="C33" s="29">
        <v>43381570.579999998</v>
      </c>
      <c r="D33" s="29">
        <v>128207.99</v>
      </c>
    </row>
    <row r="34" spans="1:6" x14ac:dyDescent="0.2">
      <c r="A34" s="28">
        <v>1245</v>
      </c>
      <c r="B34" s="24" t="s">
        <v>122</v>
      </c>
      <c r="C34" s="29">
        <v>3651721.98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18645056.859999999</v>
      </c>
      <c r="D35" s="29">
        <v>421896.98</v>
      </c>
    </row>
    <row r="36" spans="1:6" x14ac:dyDescent="0.2">
      <c r="A36" s="28">
        <v>1247</v>
      </c>
      <c r="B36" s="24" t="s">
        <v>124</v>
      </c>
      <c r="C36" s="29">
        <v>13960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2918549.11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5214336.41</v>
      </c>
      <c r="D38" s="89">
        <f>SUM(D39:D43)</f>
        <v>76285</v>
      </c>
    </row>
    <row r="39" spans="1:6" x14ac:dyDescent="0.2">
      <c r="A39" s="28">
        <v>1251</v>
      </c>
      <c r="B39" s="24" t="s">
        <v>130</v>
      </c>
      <c r="C39" s="29">
        <v>2752196.15</v>
      </c>
      <c r="D39" s="29">
        <v>13181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2462140.2599999998</v>
      </c>
      <c r="D42" s="29">
        <v>63104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231034782.90000001</v>
      </c>
      <c r="D44" s="89">
        <f>D21+D29+D38</f>
        <v>-25773694.380000003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58486984.329999998</v>
      </c>
      <c r="D48" s="89">
        <v>72979620.549999997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108371842.25</v>
      </c>
      <c r="D49" s="89">
        <f>D50+D62+D63+D72+D75+D81+D90</f>
        <v>67795490.609999999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108371842.25</v>
      </c>
      <c r="D90" s="89">
        <v>67795490.609999999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13094995.710000001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13094995.710000001</v>
      </c>
      <c r="D102" s="29">
        <v>8591352.3300000001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3879467.96</v>
      </c>
      <c r="D104" s="29">
        <v>2850980.12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9212195.75</v>
      </c>
      <c r="D123" s="29">
        <v>4136621.34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153763830.86999997</v>
      </c>
      <c r="D136" s="89">
        <f>D48+D49-D101</f>
        <v>140775111.16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  <row r="144" spans="1:6" x14ac:dyDescent="0.2">
      <c r="B144" s="163" t="s">
        <v>598</v>
      </c>
      <c r="C144" s="151"/>
      <c r="D144" s="152" t="s">
        <v>603</v>
      </c>
    </row>
    <row r="145" spans="2:5" ht="12.75" x14ac:dyDescent="0.2">
      <c r="B145" s="153" t="s">
        <v>604</v>
      </c>
      <c r="C145" s="151"/>
      <c r="D145" s="170" t="s">
        <v>590</v>
      </c>
      <c r="E145" s="170"/>
    </row>
    <row r="146" spans="2:5" ht="12.75" x14ac:dyDescent="0.2">
      <c r="B146" s="154" t="s">
        <v>605</v>
      </c>
      <c r="C146" s="151"/>
      <c r="D146" s="158" t="s">
        <v>593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D145:E145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0866141732283472" right="0.70866141732283472" top="0.74803149606299213" bottom="0.74803149606299213" header="0.31496062992125984" footer="0.31496062992125984"/>
  <pageSetup scale="90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31"/>
  <sheetViews>
    <sheetView workbookViewId="0">
      <selection sqref="A1:C1"/>
    </sheetView>
    <sheetView workbookViewId="1">
      <selection sqref="A1:C1"/>
    </sheetView>
    <sheetView workbookViewId="2">
      <selection activeCell="E47" sqref="E47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76" t="str">
        <f>ESF!A1</f>
        <v>MUNICIPIO DE SAN LUIS DE LA PAZ, GTO. 2024</v>
      </c>
      <c r="B1" s="177"/>
      <c r="C1" s="178"/>
    </row>
    <row r="2" spans="1:5" s="31" customFormat="1" ht="11.25" customHeight="1" x14ac:dyDescent="0.25">
      <c r="A2" s="179" t="s">
        <v>430</v>
      </c>
      <c r="B2" s="180"/>
      <c r="C2" s="181"/>
    </row>
    <row r="3" spans="1:5" s="31" customFormat="1" ht="11.25" customHeight="1" x14ac:dyDescent="0.25">
      <c r="A3" s="179" t="str">
        <f>ESF!A3</f>
        <v>DEL 01 DE ENERO DEL 2024 AL 30 DE SEPTIEMBRE DEL 2024</v>
      </c>
      <c r="B3" s="180"/>
      <c r="C3" s="181"/>
    </row>
    <row r="4" spans="1:5" s="31" customFormat="1" x14ac:dyDescent="0.25">
      <c r="A4" s="182" t="s">
        <v>431</v>
      </c>
      <c r="B4" s="183"/>
      <c r="C4" s="184"/>
    </row>
    <row r="5" spans="1:5" s="33" customFormat="1" x14ac:dyDescent="0.2">
      <c r="A5" s="185" t="s">
        <v>479</v>
      </c>
      <c r="B5" s="18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450791327.13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5" x14ac:dyDescent="0.2">
      <c r="A17" s="61">
        <v>3.1</v>
      </c>
      <c r="B17" s="55" t="s">
        <v>442</v>
      </c>
      <c r="C17" s="53">
        <v>0</v>
      </c>
    </row>
    <row r="18" spans="1:5" x14ac:dyDescent="0.2">
      <c r="A18" s="62">
        <v>3.2</v>
      </c>
      <c r="B18" s="55" t="s">
        <v>443</v>
      </c>
      <c r="C18" s="53">
        <v>0</v>
      </c>
    </row>
    <row r="19" spans="1:5" x14ac:dyDescent="0.2">
      <c r="A19" s="62">
        <v>3.3</v>
      </c>
      <c r="B19" s="57" t="s">
        <v>444</v>
      </c>
      <c r="C19" s="63">
        <v>0</v>
      </c>
    </row>
    <row r="20" spans="1:5" ht="8.1" customHeight="1" x14ac:dyDescent="0.2">
      <c r="A20" s="49"/>
      <c r="B20" s="64"/>
      <c r="C20" s="65"/>
    </row>
    <row r="21" spans="1:5" x14ac:dyDescent="0.2">
      <c r="A21" s="66" t="s">
        <v>527</v>
      </c>
      <c r="B21" s="66"/>
      <c r="C21" s="48">
        <f>C6+C8-C16</f>
        <v>450791327.13</v>
      </c>
    </row>
    <row r="23" spans="1:5" x14ac:dyDescent="0.2">
      <c r="B23" s="15" t="s">
        <v>55</v>
      </c>
    </row>
    <row r="29" spans="1:5" x14ac:dyDescent="0.2">
      <c r="B29" s="164" t="s">
        <v>606</v>
      </c>
      <c r="C29" s="152" t="s">
        <v>607</v>
      </c>
    </row>
    <row r="30" spans="1:5" ht="12.75" x14ac:dyDescent="0.2">
      <c r="B30" s="165" t="s">
        <v>609</v>
      </c>
      <c r="C30" s="156" t="s">
        <v>608</v>
      </c>
      <c r="E30" s="166"/>
    </row>
    <row r="31" spans="1:5" ht="12.75" x14ac:dyDescent="0.2">
      <c r="B31" s="167" t="s">
        <v>610</v>
      </c>
      <c r="C31" s="158" t="s">
        <v>600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9"/>
  <sheetViews>
    <sheetView workbookViewId="0">
      <selection sqref="A1:C1"/>
    </sheetView>
    <sheetView workbookViewId="1">
      <selection sqref="A1:C1"/>
    </sheetView>
    <sheetView topLeftCell="A4" workbookViewId="2">
      <selection activeCell="G62" sqref="G62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86" t="str">
        <f>ESF!A1</f>
        <v>MUNICIPIO DE SAN LUIS DE LA PAZ, GTO. 2024</v>
      </c>
      <c r="B1" s="187"/>
      <c r="C1" s="188"/>
    </row>
    <row r="2" spans="1:5" s="34" customFormat="1" ht="11.25" customHeight="1" x14ac:dyDescent="0.25">
      <c r="A2" s="189" t="s">
        <v>445</v>
      </c>
      <c r="B2" s="190"/>
      <c r="C2" s="191"/>
    </row>
    <row r="3" spans="1:5" s="34" customFormat="1" ht="11.25" customHeight="1" x14ac:dyDescent="0.25">
      <c r="A3" s="189" t="str">
        <f>ESF!A3</f>
        <v>DEL 01 DE ENERO DEL 2024 AL 30 DE SEPTIEMBRE DEL 2024</v>
      </c>
      <c r="B3" s="190"/>
      <c r="C3" s="191"/>
    </row>
    <row r="4" spans="1:5" x14ac:dyDescent="0.2">
      <c r="A4" s="182" t="s">
        <v>431</v>
      </c>
      <c r="B4" s="183"/>
      <c r="C4" s="184"/>
    </row>
    <row r="5" spans="1:5" ht="11.25" customHeight="1" x14ac:dyDescent="0.2">
      <c r="A5" s="185" t="s">
        <v>479</v>
      </c>
      <c r="B5" s="18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375733900.74000001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91801400.189999998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457238.46</v>
      </c>
      <c r="E11" s="148"/>
    </row>
    <row r="12" spans="1:5" x14ac:dyDescent="0.2">
      <c r="A12" s="87">
        <v>2.4</v>
      </c>
      <c r="B12" s="69" t="s">
        <v>119</v>
      </c>
      <c r="C12" s="80">
        <v>39156.089999999997</v>
      </c>
      <c r="E12" s="148"/>
    </row>
    <row r="13" spans="1:5" x14ac:dyDescent="0.2">
      <c r="A13" s="87">
        <v>2.5</v>
      </c>
      <c r="B13" s="69" t="s">
        <v>120</v>
      </c>
      <c r="C13" s="80">
        <v>109588.56</v>
      </c>
      <c r="E13" s="148"/>
    </row>
    <row r="14" spans="1:5" x14ac:dyDescent="0.2">
      <c r="A14" s="87">
        <v>2.6</v>
      </c>
      <c r="B14" s="69" t="s">
        <v>121</v>
      </c>
      <c r="C14" s="80">
        <v>128207.99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421896.98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1935245.29</v>
      </c>
      <c r="E18" s="148"/>
    </row>
    <row r="19" spans="1:5" x14ac:dyDescent="0.2">
      <c r="A19" s="87" t="s">
        <v>450</v>
      </c>
      <c r="B19" s="69" t="s">
        <v>129</v>
      </c>
      <c r="C19" s="80">
        <v>76285</v>
      </c>
      <c r="E19" s="148"/>
    </row>
    <row r="20" spans="1:5" x14ac:dyDescent="0.2">
      <c r="A20" s="87" t="s">
        <v>451</v>
      </c>
      <c r="B20" s="69" t="s">
        <v>452</v>
      </c>
      <c r="C20" s="80">
        <v>84375290.719999999</v>
      </c>
    </row>
    <row r="21" spans="1:5" x14ac:dyDescent="0.2">
      <c r="A21" s="87" t="s">
        <v>453</v>
      </c>
      <c r="B21" s="69" t="s">
        <v>454</v>
      </c>
      <c r="C21" s="80">
        <v>4258491.0999999996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108371842.25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6" x14ac:dyDescent="0.2">
      <c r="A33" s="87" t="s">
        <v>473</v>
      </c>
      <c r="B33" s="69" t="s">
        <v>355</v>
      </c>
      <c r="C33" s="80">
        <v>0</v>
      </c>
      <c r="E33" s="148"/>
    </row>
    <row r="34" spans="1:6" x14ac:dyDescent="0.2">
      <c r="A34" s="87" t="s">
        <v>474</v>
      </c>
      <c r="B34" s="69" t="s">
        <v>358</v>
      </c>
      <c r="C34" s="80">
        <v>0</v>
      </c>
      <c r="E34" s="148"/>
    </row>
    <row r="35" spans="1:6" x14ac:dyDescent="0.2">
      <c r="A35" s="87" t="s">
        <v>562</v>
      </c>
      <c r="B35" s="69" t="s">
        <v>364</v>
      </c>
      <c r="C35" s="80">
        <v>0</v>
      </c>
      <c r="E35" s="148"/>
    </row>
    <row r="36" spans="1:6" x14ac:dyDescent="0.2">
      <c r="A36" s="87" t="s">
        <v>563</v>
      </c>
      <c r="B36" s="69" t="s">
        <v>374</v>
      </c>
      <c r="C36" s="80">
        <v>108371842.25</v>
      </c>
      <c r="E36" s="148"/>
    </row>
    <row r="37" spans="1:6" x14ac:dyDescent="0.2">
      <c r="A37" s="87" t="s">
        <v>475</v>
      </c>
      <c r="B37" s="69" t="s">
        <v>564</v>
      </c>
      <c r="C37" s="80">
        <v>0</v>
      </c>
    </row>
    <row r="38" spans="1:6" x14ac:dyDescent="0.2">
      <c r="A38" s="87" t="s">
        <v>476</v>
      </c>
      <c r="B38" s="79" t="s">
        <v>477</v>
      </c>
      <c r="C38" s="86">
        <v>0</v>
      </c>
    </row>
    <row r="39" spans="1:6" ht="8.1" customHeight="1" x14ac:dyDescent="0.2">
      <c r="A39" s="71"/>
      <c r="B39" s="74"/>
      <c r="C39" s="75"/>
    </row>
    <row r="40" spans="1:6" x14ac:dyDescent="0.2">
      <c r="A40" s="76" t="s">
        <v>528</v>
      </c>
      <c r="B40" s="47"/>
      <c r="C40" s="48">
        <f>C6-C8+C31</f>
        <v>392304342.80000001</v>
      </c>
    </row>
    <row r="42" spans="1:6" x14ac:dyDescent="0.2">
      <c r="B42" s="15" t="s">
        <v>55</v>
      </c>
    </row>
    <row r="47" spans="1:6" x14ac:dyDescent="0.2">
      <c r="B47" s="151" t="s">
        <v>598</v>
      </c>
      <c r="C47" s="151"/>
      <c r="D47" s="152" t="s">
        <v>589</v>
      </c>
    </row>
    <row r="48" spans="1:6" ht="12.75" x14ac:dyDescent="0.2">
      <c r="B48" s="153" t="s">
        <v>611</v>
      </c>
      <c r="C48" s="151"/>
      <c r="D48" s="170" t="s">
        <v>608</v>
      </c>
      <c r="E48" s="170"/>
      <c r="F48" s="170"/>
    </row>
    <row r="49" spans="2:4" ht="12.75" x14ac:dyDescent="0.2">
      <c r="B49" s="154" t="s">
        <v>610</v>
      </c>
      <c r="C49" s="151"/>
      <c r="D49" s="158" t="s">
        <v>600</v>
      </c>
    </row>
  </sheetData>
  <mergeCells count="6">
    <mergeCell ref="D48:F48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0" orientation="landscape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68"/>
  <sheetViews>
    <sheetView tabSelected="1" topLeftCell="A18" workbookViewId="0">
      <selection activeCell="B38" sqref="B38:C38"/>
    </sheetView>
    <sheetView zoomScaleNormal="100" workbookViewId="1">
      <selection sqref="A1:F1"/>
    </sheetView>
    <sheetView tabSelected="1" workbookViewId="2">
      <selection activeCell="B76" sqref="B76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75" t="str">
        <f>'Notas a los Edos Financieros'!A1</f>
        <v>MUNICIPIO DE SAN LUIS DE LA PAZ, GTO. 2024</v>
      </c>
      <c r="B1" s="194"/>
      <c r="C1" s="194"/>
      <c r="D1" s="194"/>
      <c r="E1" s="194"/>
      <c r="F1" s="194"/>
      <c r="G1" s="22" t="s">
        <v>0</v>
      </c>
      <c r="H1" s="23">
        <f>'Notas a los Edos Financieros'!D1</f>
        <v>2024</v>
      </c>
    </row>
    <row r="2" spans="1:10" ht="11.25" customHeight="1" x14ac:dyDescent="0.2">
      <c r="A2" s="175" t="s">
        <v>478</v>
      </c>
      <c r="B2" s="194"/>
      <c r="C2" s="194"/>
      <c r="D2" s="194"/>
      <c r="E2" s="194"/>
      <c r="F2" s="19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75" t="str">
        <f>'Notas a los Edos Financieros'!A3</f>
        <v>DEL 01 DE ENERO DEL 2024 AL 30 DE SEPTIEMBRE DEL 2024</v>
      </c>
      <c r="B3" s="194"/>
      <c r="C3" s="194"/>
      <c r="D3" s="194"/>
      <c r="E3" s="194"/>
      <c r="F3" s="194"/>
      <c r="G3" s="22" t="s">
        <v>3</v>
      </c>
      <c r="H3" s="23">
        <f>'Notas a los Edos Financieros'!D3</f>
        <v>3</v>
      </c>
    </row>
    <row r="4" spans="1:10" ht="11.25" customHeight="1" x14ac:dyDescent="0.2">
      <c r="A4" s="175" t="s">
        <v>4</v>
      </c>
      <c r="B4" s="175"/>
      <c r="C4" s="175"/>
      <c r="D4" s="175"/>
      <c r="E4" s="175"/>
      <c r="F4" s="17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92" t="s">
        <v>547</v>
      </c>
      <c r="C39" s="19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423422197.19999999</v>
      </c>
    </row>
    <row r="42" spans="1:6" x14ac:dyDescent="0.2">
      <c r="A42" s="24">
        <v>8120</v>
      </c>
      <c r="B42" s="136" t="s">
        <v>515</v>
      </c>
      <c r="C42" s="149">
        <v>101204335.44</v>
      </c>
    </row>
    <row r="43" spans="1:6" x14ac:dyDescent="0.2">
      <c r="A43" s="24">
        <v>8130</v>
      </c>
      <c r="B43" s="136" t="s">
        <v>516</v>
      </c>
      <c r="C43" s="149">
        <v>128582158.03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450800019.79000002</v>
      </c>
    </row>
    <row r="47" spans="1:6" ht="12" thickBot="1" x14ac:dyDescent="0.25"/>
    <row r="48" spans="1:6" ht="12" x14ac:dyDescent="0.2">
      <c r="B48" s="192" t="s">
        <v>548</v>
      </c>
      <c r="C48" s="19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423422197.19999999</v>
      </c>
    </row>
    <row r="51" spans="1:3" x14ac:dyDescent="0.2">
      <c r="A51" s="24">
        <v>8220</v>
      </c>
      <c r="B51" s="136" t="s">
        <v>520</v>
      </c>
      <c r="C51" s="138">
        <v>91294463.390000001</v>
      </c>
    </row>
    <row r="52" spans="1:3" x14ac:dyDescent="0.2">
      <c r="A52" s="24">
        <v>8230</v>
      </c>
      <c r="B52" s="136" t="s">
        <v>521</v>
      </c>
      <c r="C52" s="138">
        <v>128583457.87</v>
      </c>
    </row>
    <row r="53" spans="1:3" x14ac:dyDescent="0.2">
      <c r="A53" s="24">
        <v>8240</v>
      </c>
      <c r="B53" s="136" t="s">
        <v>522</v>
      </c>
      <c r="C53" s="138">
        <v>84977290.939999998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25100845.829999998</v>
      </c>
    </row>
    <row r="56" spans="1:3" ht="12" thickBot="1" x14ac:dyDescent="0.25">
      <c r="A56" s="24">
        <v>8270</v>
      </c>
      <c r="B56" s="137" t="s">
        <v>525</v>
      </c>
      <c r="C56" s="139">
        <v>350633054.91000003</v>
      </c>
    </row>
    <row r="59" spans="1:3" x14ac:dyDescent="0.2">
      <c r="B59" s="15" t="s">
        <v>55</v>
      </c>
    </row>
    <row r="66" spans="2:7" x14ac:dyDescent="0.2">
      <c r="B66" s="151" t="s">
        <v>588</v>
      </c>
      <c r="C66" s="151"/>
      <c r="D66" s="152"/>
      <c r="E66" s="152"/>
      <c r="F66" s="152" t="s">
        <v>589</v>
      </c>
    </row>
    <row r="67" spans="2:7" ht="12.75" x14ac:dyDescent="0.2">
      <c r="B67" s="153" t="s">
        <v>613</v>
      </c>
      <c r="C67" s="151"/>
      <c r="D67" s="152"/>
      <c r="E67" s="152"/>
      <c r="F67" s="170" t="s">
        <v>590</v>
      </c>
      <c r="G67" s="170"/>
    </row>
    <row r="68" spans="2:7" ht="12.75" x14ac:dyDescent="0.2">
      <c r="B68" s="154" t="s">
        <v>592</v>
      </c>
      <c r="C68" s="151"/>
      <c r="D68" s="152"/>
      <c r="E68" s="152"/>
      <c r="F68" s="158" t="s">
        <v>612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67:G67"/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0c865bf4-0f22-4e4d-b041-7b0c1657e5a8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6aa8a68a-ab09-4ac8-a697-fdce915bc567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2024-10-10T00:47:04Z</cp:lastPrinted>
  <dcterms:created xsi:type="dcterms:W3CDTF">2012-12-11T20:36:24Z</dcterms:created>
  <dcterms:modified xsi:type="dcterms:W3CDTF">2024-10-10T00:47:06Z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